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.cudak\Desktop\kosztorysy\z formułami\wynik\"/>
    </mc:Choice>
  </mc:AlternateContent>
  <xr:revisionPtr revIDLastSave="0" documentId="13_ncr:1_{21DF9958-EE93-4995-8FEC-5B5AAAC792F9}" xr6:coauthVersionLast="36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53" i="1" l="1"/>
  <c r="K53" i="1" s="1"/>
  <c r="L53" i="1" s="1"/>
  <c r="I52" i="1"/>
  <c r="K52" i="1" s="1"/>
  <c r="L52" i="1" s="1"/>
  <c r="I51" i="1"/>
  <c r="I50" i="1"/>
  <c r="K49" i="1"/>
  <c r="I49" i="1"/>
  <c r="L49" i="1" s="1"/>
  <c r="K48" i="1"/>
  <c r="I48" i="1"/>
  <c r="L48" i="1" s="1"/>
  <c r="K47" i="1"/>
  <c r="L47" i="1" s="1"/>
  <c r="I47" i="1"/>
  <c r="K46" i="1"/>
  <c r="L46" i="1" s="1"/>
  <c r="I46" i="1"/>
  <c r="I45" i="1"/>
  <c r="I44" i="1"/>
  <c r="K44" i="1" s="1"/>
  <c r="L44" i="1" s="1"/>
  <c r="I43" i="1"/>
  <c r="I42" i="1"/>
  <c r="I41" i="1"/>
  <c r="K41" i="1" s="1"/>
  <c r="K40" i="1"/>
  <c r="I40" i="1"/>
  <c r="L40" i="1" s="1"/>
  <c r="K39" i="1"/>
  <c r="L39" i="1" s="1"/>
  <c r="I39" i="1"/>
  <c r="K38" i="1"/>
  <c r="L38" i="1" s="1"/>
  <c r="I38" i="1"/>
  <c r="I37" i="1"/>
  <c r="K37" i="1" s="1"/>
  <c r="L37" i="1" s="1"/>
  <c r="I36" i="1"/>
  <c r="K36" i="1" s="1"/>
  <c r="L36" i="1" s="1"/>
  <c r="I35" i="1"/>
  <c r="I34" i="1"/>
  <c r="I33" i="1"/>
  <c r="K33" i="1" s="1"/>
  <c r="K32" i="1"/>
  <c r="I32" i="1"/>
  <c r="L32" i="1" s="1"/>
  <c r="K31" i="1"/>
  <c r="L31" i="1" s="1"/>
  <c r="I31" i="1"/>
  <c r="K30" i="1"/>
  <c r="L30" i="1" s="1"/>
  <c r="I30" i="1"/>
  <c r="F55" i="1" s="1"/>
  <c r="L34" i="1" l="1"/>
  <c r="L51" i="1"/>
  <c r="L33" i="1"/>
  <c r="L41" i="1"/>
  <c r="K34" i="1"/>
  <c r="K42" i="1"/>
  <c r="L42" i="1" s="1"/>
  <c r="K50" i="1"/>
  <c r="L50" i="1" s="1"/>
  <c r="K45" i="1"/>
  <c r="L45" i="1" s="1"/>
  <c r="K35" i="1"/>
  <c r="L35" i="1" s="1"/>
  <c r="K43" i="1"/>
  <c r="L43" i="1" s="1"/>
  <c r="K51" i="1"/>
  <c r="F56" i="1" l="1"/>
  <c r="B26" i="1" s="1"/>
</calcChain>
</file>

<file path=xl/sharedStrings.xml><?xml version="1.0" encoding="utf-8"?>
<sst xmlns="http://schemas.openxmlformats.org/spreadsheetml/2006/main" count="135" uniqueCount="116">
  <si>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</si>
  <si>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</si>
  <si>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</si>
  <si>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</si>
  <si>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</si>
  <si>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</si>
  <si>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</si>
  <si>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</si>
  <si>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</si>
  <si>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</si>
  <si>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</si>
  <si>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325</t>
  </si>
  <si>
    <t>NAP-KONT</t>
  </si>
  <si>
    <t>Mechaniczne napełnianie kontenerów substratem na linii technologicznej</t>
  </si>
  <si>
    <t>TSZT</t>
  </si>
  <si>
    <t>326</t>
  </si>
  <si>
    <t>SKAR-DB</t>
  </si>
  <si>
    <t>Ręczne obcięcie 1/3-1/4 wysokości żołędzia i odrzucenie porażonych nasion</t>
  </si>
  <si>
    <t>TONA</t>
  </si>
  <si>
    <t>327</t>
  </si>
  <si>
    <t>WYB-NAS</t>
  </si>
  <si>
    <t>Ręczne wybieranie podkiełkowanych nasion buka</t>
  </si>
  <si>
    <t>H</t>
  </si>
  <si>
    <t>328</t>
  </si>
  <si>
    <t>SR-BK&lt;400</t>
  </si>
  <si>
    <t>Siew ręczny podkiełkowanych nasion Bk do kontenerów o zagęszczeniu cel do 400 sztuk na 1 m2</t>
  </si>
  <si>
    <t>334</t>
  </si>
  <si>
    <t>SRBRZ&lt;400</t>
  </si>
  <si>
    <t>Ręczny siew nasion brzozy do kontenerów o zagęszczeniu cel do 400 sztuk na 1 m2</t>
  </si>
  <si>
    <t>335</t>
  </si>
  <si>
    <t>SR-IN&lt;400</t>
  </si>
  <si>
    <t>Ręczny siew nasion lipy, grabu i innych gatunków po 2-4 szt. do kontenerów o zagęszczeniu cel do 400 sztuk na 1 m2</t>
  </si>
  <si>
    <t>339</t>
  </si>
  <si>
    <t>SR-SK&lt;400</t>
  </si>
  <si>
    <t>Ręczny wysiew skrzydlaków po 1-3szt do kontenerów o zagęszczeniu cel do 400 szt./m2</t>
  </si>
  <si>
    <t>341</t>
  </si>
  <si>
    <t>SM-IG&lt;400</t>
  </si>
  <si>
    <t>Siew mechaniczny So, So.c, Św, Md - do kontenerów o zagęszczeniu cel do 400 szt./m2</t>
  </si>
  <si>
    <t>343</t>
  </si>
  <si>
    <t>SM-DB&lt;400</t>
  </si>
  <si>
    <t>Siew mechaniczny Db - do kontenerów o zagęszczeniu cel do 400 szt./m2</t>
  </si>
  <si>
    <t>345</t>
  </si>
  <si>
    <t>SM-IN&lt;400</t>
  </si>
  <si>
    <t>Siew mechaniczny innych gat. - do kontenerów o zagęszczeniu cel do 400 szt./m2</t>
  </si>
  <si>
    <t>348</t>
  </si>
  <si>
    <t>PIEL-KON1</t>
  </si>
  <si>
    <t>Pielenie chwastów w kontenerach o zagęszczeniu cel do 400 szt./m2</t>
  </si>
  <si>
    <t>M2</t>
  </si>
  <si>
    <t>350</t>
  </si>
  <si>
    <t>PRZ-R&lt;400</t>
  </si>
  <si>
    <t>Przerywanie nadmiernych ilości siewek So, Św, Md, Dg w kontenerach o zagęszczeniu cel do 400 sztuk na 1 m2</t>
  </si>
  <si>
    <t>352</t>
  </si>
  <si>
    <t>PRZ-OL-1</t>
  </si>
  <si>
    <t>Przerywanie nadmiernych ilości siewek Ol w kontenerach o zagęszczeniu cel do 400 sztuk na 1 m2</t>
  </si>
  <si>
    <t>354</t>
  </si>
  <si>
    <t>PRZ-BRZ-1</t>
  </si>
  <si>
    <t>Przerywanie nadmiernych ilości siewek Brz w kontenerach o zagęszczeniu cel do 400 sztuk na 1 m2</t>
  </si>
  <si>
    <t>356</t>
  </si>
  <si>
    <t>PRZ-IN-1</t>
  </si>
  <si>
    <t>Przerywanie nadmiernych ilości siewek innych gat. w kontenerach o zagęszczeniu cel do 400 sztuk na 1 m2</t>
  </si>
  <si>
    <t>360</t>
  </si>
  <si>
    <t>SORT-KON1</t>
  </si>
  <si>
    <t>Sortowanie sadzonek wszystkich gatunków w kontenerach o zagęszczeniu cel do 400 szt./m2</t>
  </si>
  <si>
    <t>364</t>
  </si>
  <si>
    <t>ZAB-REPSZ</t>
  </si>
  <si>
    <t>Zabezpieczenie repelentem w formie emulsji sadzonek (SO, ŚW, BK, MD i innych) we wszystkich rodzajach kontenerów na szkółce</t>
  </si>
  <si>
    <t>365</t>
  </si>
  <si>
    <t>MYC-KONT</t>
  </si>
  <si>
    <t>Mycie i dezynfekcja kontenerów</t>
  </si>
  <si>
    <t>367</t>
  </si>
  <si>
    <t>N-ZSGDNSO</t>
  </si>
  <si>
    <t>Zbiór szyszek z gospodarczych drzewostanów nasiennych sosnowych</t>
  </si>
  <si>
    <t>KG</t>
  </si>
  <si>
    <t>388</t>
  </si>
  <si>
    <t>ZB-NASDB</t>
  </si>
  <si>
    <t>Zbiór nasion dęba</t>
  </si>
  <si>
    <t>389</t>
  </si>
  <si>
    <t>ZB-NASBK</t>
  </si>
  <si>
    <t>Zbiór nasion buka</t>
  </si>
  <si>
    <t>390</t>
  </si>
  <si>
    <t>ZB-NASBRZ</t>
  </si>
  <si>
    <t>Zbiór nasion brzozy</t>
  </si>
  <si>
    <t>396</t>
  </si>
  <si>
    <t>GODZ RH8</t>
  </si>
  <si>
    <t>Prace wykonywane ręcznie</t>
  </si>
  <si>
    <t>398</t>
  </si>
  <si>
    <t>GODZ RU8</t>
  </si>
  <si>
    <t>Prace godzinowe ręczne z urządzeniem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</si>
  <si>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</si>
  <si>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</si>
  <si>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</si>
  <si>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</si>
  <si>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</si>
  <si>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</si>
  <si>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</si>
  <si>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</si>
  <si>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</si>
  <si>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</si>
  <si>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</si>
  <si>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</si>
  <si>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</si>
  <si>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</si>
  <si>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Odpowiadając na ogłoszenie o przetargu nieograniczonym na „Wykonywanie usług z zakresu gospodarki leśnej na terenie Nadleśnictwa Gidle w roku 2024''  składamy niniejszym ofertę na pakiet Pakiet 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</si>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</sst>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5"/>
  <sheetViews>
    <sheetView tabSelected="1" topLeftCell="A37" workbookViewId="0">
      <selection activeCell="B20" sqref="B20:I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3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94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4" t="s">
        <v>95</v>
      </c>
      <c r="C10" s="14"/>
      <c r="D10" s="14"/>
    </row>
    <row r="11" spans="2:15" s="1" customFormat="1" ht="12.2" customHeight="1" x14ac:dyDescent="0.2">
      <c r="B11" s="14"/>
      <c r="C11" s="14"/>
      <c r="D11" s="14"/>
      <c r="G11" s="25" t="s">
        <v>96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7" t="s">
        <v>97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5" t="s">
        <v>98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99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100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101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1" t="s">
        <v>102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TEXT(F56,"#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35.700000000000003</v>
      </c>
      <c r="H30" s="10">
        <v>0</v>
      </c>
      <c r="I30" s="9">
        <f t="shared" ref="I30:I53" si="0">ROUND(G30* H30,2)</f>
        <v>0</v>
      </c>
      <c r="J30" s="5">
        <v>8</v>
      </c>
      <c r="K30" s="9">
        <f t="shared" ref="K30:K53" si="1">ROUND(I30* J30/100,2)</f>
        <v>0</v>
      </c>
      <c r="L30" s="19">
        <f t="shared" ref="L30:L53" si="2">ROUND(I30+ K30,2)</f>
        <v>0</v>
      </c>
      <c r="M30" s="20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10.27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9">
        <f t="shared" si="2"/>
        <v>0</v>
      </c>
      <c r="M31" s="20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1120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9">
        <f t="shared" si="2"/>
        <v>0</v>
      </c>
      <c r="M32" s="20"/>
    </row>
    <row r="33" spans="2:13" s="1" customFormat="1" ht="28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14</v>
      </c>
      <c r="G33" s="8">
        <v>2187.44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9">
        <f t="shared" si="2"/>
        <v>0</v>
      </c>
      <c r="M33" s="20"/>
    </row>
    <row r="34" spans="2:13" s="1" customFormat="1" ht="28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14</v>
      </c>
      <c r="G34" s="8">
        <v>41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9">
        <f t="shared" si="2"/>
        <v>0</v>
      </c>
      <c r="M34" s="20"/>
    </row>
    <row r="35" spans="2:13" s="1" customFormat="1" ht="38.85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14</v>
      </c>
      <c r="G35" s="8">
        <v>179.4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9">
        <f t="shared" si="2"/>
        <v>0</v>
      </c>
      <c r="M35" s="20"/>
    </row>
    <row r="36" spans="2:13" s="1" customFormat="1" ht="28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14</v>
      </c>
      <c r="G36" s="8">
        <v>235.5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9">
        <f t="shared" si="2"/>
        <v>0</v>
      </c>
      <c r="M36" s="20"/>
    </row>
    <row r="37" spans="2:13" s="1" customFormat="1" ht="28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14</v>
      </c>
      <c r="G37" s="8">
        <v>2768.9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9">
        <f t="shared" si="2"/>
        <v>0</v>
      </c>
      <c r="M37" s="20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14</v>
      </c>
      <c r="G38" s="8">
        <v>1380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9">
        <f t="shared" si="2"/>
        <v>0</v>
      </c>
      <c r="M38" s="20"/>
    </row>
    <row r="39" spans="2:13" s="1" customFormat="1" ht="28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14</v>
      </c>
      <c r="G39" s="8">
        <v>102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9">
        <f t="shared" si="2"/>
        <v>0</v>
      </c>
      <c r="M39" s="20"/>
    </row>
    <row r="40" spans="2:13" s="1" customFormat="1" ht="28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47</v>
      </c>
      <c r="G40" s="8">
        <v>20120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9">
        <f t="shared" si="2"/>
        <v>0</v>
      </c>
      <c r="M40" s="20"/>
    </row>
    <row r="41" spans="2:13" s="1" customFormat="1" ht="28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14</v>
      </c>
      <c r="G41" s="8">
        <v>2768.9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9">
        <f t="shared" si="2"/>
        <v>0</v>
      </c>
      <c r="M41" s="20"/>
    </row>
    <row r="42" spans="2:13" s="1" customFormat="1" ht="28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14</v>
      </c>
      <c r="G42" s="8">
        <v>102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9">
        <f t="shared" si="2"/>
        <v>0</v>
      </c>
      <c r="M42" s="20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14</v>
      </c>
      <c r="G43" s="8">
        <v>41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9">
        <f t="shared" si="2"/>
        <v>0</v>
      </c>
      <c r="M43" s="20"/>
    </row>
    <row r="44" spans="2:13" s="1" customFormat="1" ht="28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14</v>
      </c>
      <c r="G44" s="8">
        <v>414.9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9">
        <f t="shared" si="2"/>
        <v>0</v>
      </c>
      <c r="M44" s="20"/>
    </row>
    <row r="45" spans="2:13" s="1" customFormat="1" ht="28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14</v>
      </c>
      <c r="G45" s="8">
        <v>5090.7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9">
        <f t="shared" si="2"/>
        <v>0</v>
      </c>
      <c r="M45" s="20"/>
    </row>
    <row r="46" spans="2:13" s="1" customFormat="1" ht="38.85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14</v>
      </c>
      <c r="G46" s="8">
        <v>530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9">
        <f t="shared" si="2"/>
        <v>0</v>
      </c>
      <c r="M46" s="20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14</v>
      </c>
      <c r="G47" s="8">
        <v>100.51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9">
        <f t="shared" si="2"/>
        <v>0</v>
      </c>
      <c r="M47" s="20"/>
    </row>
    <row r="48" spans="2:13" s="1" customFormat="1" ht="28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72</v>
      </c>
      <c r="G48" s="8">
        <v>10000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9">
        <f t="shared" si="2"/>
        <v>0</v>
      </c>
      <c r="M48" s="20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72</v>
      </c>
      <c r="G49" s="8">
        <v>2200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9">
        <f t="shared" si="2"/>
        <v>0</v>
      </c>
      <c r="M49" s="20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72</v>
      </c>
      <c r="G50" s="8">
        <v>200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9">
        <f t="shared" si="2"/>
        <v>0</v>
      </c>
      <c r="M50" s="20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72</v>
      </c>
      <c r="G51" s="8">
        <v>2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9">
        <f t="shared" si="2"/>
        <v>0</v>
      </c>
      <c r="M51" s="20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22</v>
      </c>
      <c r="G52" s="8">
        <v>7149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9">
        <f t="shared" si="2"/>
        <v>0</v>
      </c>
      <c r="M52" s="20"/>
    </row>
    <row r="53" spans="2:14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22</v>
      </c>
      <c r="G53" s="8">
        <v>7102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9">
        <f t="shared" si="2"/>
        <v>0</v>
      </c>
      <c r="M53" s="20"/>
    </row>
    <row r="54" spans="2:14" s="1" customFormat="1" ht="55.9" customHeight="1" x14ac:dyDescent="0.2"/>
    <row r="55" spans="2:14" s="1" customFormat="1" ht="21.4" customHeight="1" x14ac:dyDescent="0.2">
      <c r="B55" s="13" t="s">
        <v>88</v>
      </c>
      <c r="C55" s="13"/>
      <c r="D55" s="13"/>
      <c r="E55" s="13"/>
      <c r="F55" s="28">
        <f>ROUND(I30+I31+I32+I33+I34+I35+I36+I37+I38+I39+I40+I41+I42+I43+I44+I45+I46+I47+I48+I49+I50+I51+I52+I53,2)</f>
        <v>0</v>
      </c>
      <c r="G55" s="29"/>
      <c r="H55" s="29"/>
      <c r="I55" s="29"/>
      <c r="J55" s="29"/>
      <c r="K55" s="29"/>
      <c r="L55" s="29"/>
      <c r="M55" s="30"/>
    </row>
    <row r="56" spans="2:14" s="1" customFormat="1" ht="21.4" customHeight="1" x14ac:dyDescent="0.2">
      <c r="B56" s="13" t="s">
        <v>89</v>
      </c>
      <c r="C56" s="13"/>
      <c r="D56" s="13"/>
      <c r="E56" s="13"/>
      <c r="F56" s="31">
        <f>ROUND(L30+L31+L32+L33+L34+L35+L36+L37+L38+L39+L40+L41+L42+L43+L44+L45+L46+L47+L48+L49+L50+L51+L52+L53,2)</f>
        <v>0</v>
      </c>
      <c r="G56" s="32"/>
      <c r="H56" s="32"/>
      <c r="I56" s="32"/>
      <c r="J56" s="32"/>
      <c r="K56" s="32"/>
      <c r="L56" s="32"/>
      <c r="M56" s="33"/>
    </row>
    <row r="57" spans="2:14" s="1" customFormat="1" ht="11.1" customHeight="1" x14ac:dyDescent="0.2"/>
    <row r="58" spans="2:14" s="1" customFormat="1" ht="80.099999999999994" customHeight="1" x14ac:dyDescent="0.2">
      <c r="B58" s="16" t="s">
        <v>103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</row>
    <row r="59" spans="2:14" s="1" customFormat="1" ht="2.65" customHeight="1" x14ac:dyDescent="0.2"/>
    <row r="60" spans="2:14" s="1" customFormat="1" ht="110.1" customHeight="1" x14ac:dyDescent="0.2">
      <c r="B60" s="16" t="s">
        <v>104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</row>
    <row r="61" spans="2:14" s="1" customFormat="1" ht="5.25" customHeight="1" x14ac:dyDescent="0.2"/>
    <row r="62" spans="2:14" s="1" customFormat="1" ht="110.1" customHeight="1" x14ac:dyDescent="0.2">
      <c r="B62" s="17" t="s">
        <v>105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5.25" customHeight="1" x14ac:dyDescent="0.2"/>
    <row r="64" spans="2:14" s="1" customFormat="1" ht="37.9" customHeight="1" x14ac:dyDescent="0.2">
      <c r="B64" s="18" t="s">
        <v>90</v>
      </c>
      <c r="C64" s="18"/>
      <c r="D64" s="18"/>
      <c r="E64" s="18"/>
      <c r="F64" s="34" t="s">
        <v>91</v>
      </c>
      <c r="G64" s="34"/>
      <c r="H64" s="34"/>
      <c r="I64" s="34"/>
      <c r="J64" s="34"/>
      <c r="K64" s="34"/>
      <c r="L64" s="34"/>
    </row>
    <row r="65" spans="2:14" s="1" customFormat="1" ht="28.7" customHeight="1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4" s="1" customFormat="1" ht="28.7" customHeight="1" x14ac:dyDescent="0.2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4" s="1" customFormat="1" ht="28.7" customHeight="1" x14ac:dyDescent="0.2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4" s="1" customFormat="1" ht="28.7" customHeight="1" x14ac:dyDescent="0.2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4" s="1" customFormat="1" ht="2.65" customHeight="1" x14ac:dyDescent="0.2"/>
    <row r="70" spans="2:14" s="1" customFormat="1" ht="203.1" customHeight="1" x14ac:dyDescent="0.2">
      <c r="B70" s="16" t="s">
        <v>106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2:14" s="1" customFormat="1" ht="2.65" customHeight="1" x14ac:dyDescent="0.2"/>
    <row r="72" spans="2:14" s="1" customFormat="1" ht="36.950000000000003" customHeight="1" x14ac:dyDescent="0.2">
      <c r="B72" s="24" t="s">
        <v>107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2:14" s="1" customFormat="1" ht="2.65" customHeight="1" x14ac:dyDescent="0.2"/>
    <row r="74" spans="2:14" s="1" customFormat="1" ht="37.9" customHeight="1" x14ac:dyDescent="0.2">
      <c r="B74" s="18" t="s">
        <v>92</v>
      </c>
      <c r="C74" s="18"/>
      <c r="D74" s="18"/>
      <c r="E74" s="18"/>
      <c r="F74" s="35" t="s">
        <v>93</v>
      </c>
      <c r="G74" s="35"/>
      <c r="H74" s="35"/>
      <c r="I74" s="35"/>
      <c r="J74" s="35"/>
      <c r="K74" s="35"/>
      <c r="L74" s="35"/>
    </row>
    <row r="75" spans="2:14" s="1" customFormat="1" ht="28.7" customHeight="1" x14ac:dyDescent="0.2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2:14" s="1" customFormat="1" ht="28.7" customHeight="1" x14ac:dyDescent="0.2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2:14" s="1" customFormat="1" ht="28.7" customHeight="1" x14ac:dyDescent="0.2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2:14" s="1" customFormat="1" ht="28.7" customHeight="1" x14ac:dyDescent="0.2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2:14" s="1" customFormat="1" ht="2.65" customHeight="1" x14ac:dyDescent="0.2"/>
    <row r="80" spans="2:14" s="1" customFormat="1" ht="159.94999999999999" customHeight="1" x14ac:dyDescent="0.2">
      <c r="B80" s="16" t="s">
        <v>108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2.65" customHeight="1" x14ac:dyDescent="0.2"/>
    <row r="82" spans="2:14" s="1" customFormat="1" ht="54.95" customHeight="1" x14ac:dyDescent="0.2">
      <c r="B82" s="16" t="s">
        <v>109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2.65" customHeight="1" x14ac:dyDescent="0.2"/>
    <row r="84" spans="2:14" s="1" customFormat="1" ht="60" customHeight="1" x14ac:dyDescent="0.2">
      <c r="B84" s="17" t="s">
        <v>110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48" customHeight="1" x14ac:dyDescent="0.2">
      <c r="B86" s="17" t="s">
        <v>111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2.65" customHeight="1" x14ac:dyDescent="0.2"/>
    <row r="88" spans="2:14" s="1" customFormat="1" ht="125.1" customHeight="1" x14ac:dyDescent="0.2">
      <c r="B88" s="16" t="s">
        <v>112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" customFormat="1" ht="2.65" customHeight="1" x14ac:dyDescent="0.2"/>
    <row r="90" spans="2:14" s="1" customFormat="1" ht="84.95" customHeight="1" x14ac:dyDescent="0.2">
      <c r="B90" s="16" t="s">
        <v>113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86.85" customHeight="1" x14ac:dyDescent="0.2"/>
    <row r="92" spans="2:14" s="1" customFormat="1" ht="17.649999999999999" customHeight="1" x14ac:dyDescent="0.2">
      <c r="I92" s="37" t="s">
        <v>114</v>
      </c>
      <c r="J92" s="37"/>
    </row>
    <row r="93" spans="2:14" s="1" customFormat="1" ht="145.15" customHeight="1" x14ac:dyDescent="0.2"/>
    <row r="94" spans="2:14" s="1" customFormat="1" ht="81.599999999999994" customHeight="1" x14ac:dyDescent="0.2">
      <c r="B94" s="26" t="s">
        <v>115</v>
      </c>
      <c r="C94" s="26"/>
      <c r="D94" s="26"/>
      <c r="E94" s="26"/>
      <c r="F94" s="26"/>
      <c r="G94" s="26"/>
      <c r="H94" s="26"/>
      <c r="I94" s="26"/>
      <c r="J94" s="26"/>
    </row>
    <row r="95" spans="2:14" s="1" customFormat="1" ht="28.7" customHeight="1" x14ac:dyDescent="0.2"/>
  </sheetData>
  <mergeCells count="78">
    <mergeCell ref="I2:O2"/>
    <mergeCell ref="I92:J9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86:N86"/>
    <mergeCell ref="B88:N88"/>
    <mergeCell ref="B90:N90"/>
    <mergeCell ref="B94:J94"/>
    <mergeCell ref="E14:G14"/>
    <mergeCell ref="F55:M55"/>
    <mergeCell ref="F56:M56"/>
    <mergeCell ref="F64:L64"/>
    <mergeCell ref="F65:L65"/>
    <mergeCell ref="F66:L66"/>
    <mergeCell ref="F67:L67"/>
    <mergeCell ref="F68:L68"/>
    <mergeCell ref="F74:L74"/>
    <mergeCell ref="F75:L75"/>
    <mergeCell ref="F76:L76"/>
    <mergeCell ref="F77:L77"/>
    <mergeCell ref="B78:E78"/>
    <mergeCell ref="B8:D8"/>
    <mergeCell ref="B80:N80"/>
    <mergeCell ref="B82:N82"/>
    <mergeCell ref="B84:N84"/>
    <mergeCell ref="F78:L78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72:N72"/>
    <mergeCell ref="B74:E74"/>
    <mergeCell ref="B75:E75"/>
    <mergeCell ref="B76:E76"/>
    <mergeCell ref="B77:E77"/>
    <mergeCell ref="B65:E65"/>
    <mergeCell ref="B66:E66"/>
    <mergeCell ref="B67:E67"/>
    <mergeCell ref="B68:E68"/>
    <mergeCell ref="B70:N70"/>
    <mergeCell ref="B58:N58"/>
    <mergeCell ref="B6:D6"/>
    <mergeCell ref="B60:N60"/>
    <mergeCell ref="B62:N62"/>
    <mergeCell ref="B64:E64"/>
    <mergeCell ref="L52:M52"/>
    <mergeCell ref="L53:M53"/>
    <mergeCell ref="B24:L24"/>
    <mergeCell ref="B26:L26"/>
    <mergeCell ref="B56:E56"/>
    <mergeCell ref="B10:D11"/>
    <mergeCell ref="B16:I16"/>
    <mergeCell ref="B18:I18"/>
    <mergeCell ref="B20:I20"/>
    <mergeCell ref="B22:I22"/>
    <mergeCell ref="B3:E3"/>
    <mergeCell ref="B5:E5"/>
    <mergeCell ref="B7:E7"/>
    <mergeCell ref="B4:D4"/>
    <mergeCell ref="B55:E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 Cudak</cp:lastModifiedBy>
  <dcterms:created xsi:type="dcterms:W3CDTF">2023-11-06T07:31:49Z</dcterms:created>
  <dcterms:modified xsi:type="dcterms:W3CDTF">2023-11-13T10:36:14Z</dcterms:modified>
</cp:coreProperties>
</file>